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rinkkik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<sst xmlns="http://schemas.openxmlformats.org/spreadsheetml/2006/main" count="34" uniqueCount="32">
  <si>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Drinkkikortti:</t>
  </si>
  <si>
    <t>Tuote</t>
  </si>
  <si>
    <t>Määrä</t>
  </si>
  <si>
    <t>Pullo</t>
  </si>
  <si>
    <t>Veroton</t>
  </si>
  <si>
    <t>Ainekulut</t>
  </si>
  <si>
    <t>Alkoholi</t>
  </si>
  <si>
    <t>cl</t>
  </si>
  <si>
    <t>hinta</t>
  </si>
  <si>
    <t>vroton</t>
  </si>
  <si>
    <t>%</t>
  </si>
  <si>
    <t>Kokis</t>
  </si>
  <si>
    <t>Yhteensä</t>
  </si>
  <si>
    <t>Alkoholipitoisuus % =</t>
  </si>
  <si>
    <t>Verollinen myyntihinta</t>
  </si>
  <si>
    <t xml:space="preserve"> - alv</t>
  </si>
  <si>
    <t>Veroton myyntihinta</t>
  </si>
  <si>
    <t xml:space="preserve"> - ainekulut veroton</t>
  </si>
  <si>
    <t>Myyntikate</t>
  </si>
  <si>
    <t xml:space="preserve"> - työkustannukset</t>
  </si>
  <si>
    <t>min</t>
  </si>
  <si>
    <t>Palkkakate</t>
  </si>
  <si>
    <t xml:space="preserve"> - energia</t>
  </si>
  <si>
    <t xml:space="preserve"> - muut kulut</t>
  </si>
  <si>
    <t>Tuotantokate</t>
  </si>
  <si>
    <t>€/h</t>
  </si>
  <si>
    <t>Hinta cl</t>
  </si>
  <si>
    <t>v1105</t>
  </si>
  <si>
    <t>Vodka</t>
  </si>
  <si>
    <t>Likööri</t>
  </si>
  <si>
    <t>Työkustannus :</t>
  </si>
  <si>
    <t>Työaika min: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</si>
</sst>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%"/>
    <numFmt numFmtId="173" formatCode="0.000"/>
    <numFmt numFmtId="174" formatCode="0.0"/>
    <numFmt numFmtId="175" formatCode="#,##0.00\ &quot;mk&quot;"/>
    <numFmt numFmtId="176" formatCode="#,##0.0"/>
  </numFmts>
  <fonts count="41">
    <font>
      <sz val="10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/>
    </xf>
    <xf numFmtId="2" fontId="3" fillId="33" borderId="1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4" fontId="2" fillId="34" borderId="11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74" fontId="3" fillId="0" borderId="10" xfId="0" applyNumberFormat="1" applyFont="1" applyBorder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/>
      <protection/>
    </xf>
    <xf numFmtId="172" fontId="1" fillId="35" borderId="11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2" fillId="36" borderId="0" xfId="0" applyNumberFormat="1" applyFont="1" applyFill="1" applyAlignment="1" applyProtection="1">
      <alignment/>
      <protection locked="0"/>
    </xf>
    <xf numFmtId="2" fontId="3" fillId="36" borderId="0" xfId="0" applyNumberFormat="1" applyFont="1" applyFill="1" applyAlignment="1" applyProtection="1">
      <alignment/>
      <protection locked="0"/>
    </xf>
    <xf numFmtId="2" fontId="3" fillId="36" borderId="10" xfId="0" applyNumberFormat="1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" fillId="37" borderId="13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 locked="0"/>
    </xf>
    <xf numFmtId="1" fontId="2" fillId="34" borderId="17" xfId="0" applyNumberFormat="1" applyFont="1" applyFill="1" applyBorder="1" applyAlignment="1" applyProtection="1">
      <alignment horizontal="center"/>
      <protection locked="0"/>
    </xf>
    <xf numFmtId="1" fontId="3" fillId="33" borderId="17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4" fontId="3" fillId="34" borderId="17" xfId="0" applyNumberFormat="1" applyFont="1" applyFill="1" applyBorder="1" applyAlignment="1" applyProtection="1">
      <alignment horizontal="center"/>
      <protection/>
    </xf>
    <xf numFmtId="3" fontId="3" fillId="34" borderId="17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/>
      <protection locked="0"/>
    </xf>
    <xf numFmtId="1" fontId="2" fillId="34" borderId="19" xfId="0" applyNumberFormat="1" applyFont="1" applyFill="1" applyBorder="1" applyAlignment="1" applyProtection="1">
      <alignment horizontal="center"/>
      <protection locked="0"/>
    </xf>
    <xf numFmtId="1" fontId="3" fillId="33" borderId="19" xfId="0" applyNumberFormat="1" applyFont="1" applyFill="1" applyBorder="1" applyAlignment="1" applyProtection="1">
      <alignment horizontal="center"/>
      <protection locked="0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4" fontId="3" fillId="34" borderId="19" xfId="0" applyNumberFormat="1" applyFont="1" applyFill="1" applyBorder="1" applyAlignment="1" applyProtection="1">
      <alignment horizontal="center"/>
      <protection/>
    </xf>
    <xf numFmtId="3" fontId="3" fillId="34" borderId="19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1" fontId="3" fillId="33" borderId="21" xfId="0" applyNumberFormat="1" applyFont="1" applyFill="1" applyBorder="1" applyAlignment="1" applyProtection="1">
      <alignment horizontal="center"/>
      <protection locked="0"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4" fontId="3" fillId="34" borderId="21" xfId="0" applyNumberFormat="1" applyFont="1" applyFill="1" applyBorder="1" applyAlignment="1" applyProtection="1">
      <alignment horizontal="center"/>
      <protection/>
    </xf>
    <xf numFmtId="3" fontId="3" fillId="34" borderId="21" xfId="0" applyNumberFormat="1" applyFont="1" applyFill="1" applyBorder="1" applyAlignment="1" applyProtection="1">
      <alignment horizontal="center"/>
      <protection locked="0"/>
    </xf>
    <xf numFmtId="4" fontId="3" fillId="34" borderId="22" xfId="0" applyNumberFormat="1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 locked="0"/>
    </xf>
    <xf numFmtId="2" fontId="3" fillId="33" borderId="1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115" zoomScaleNormal="115" zoomScalePageLayoutView="0" workbookViewId="0" topLeftCell="A1">
      <selection activeCell="C19" sqref="C19"/>
    </sheetView>
  </sheetViews>
  <sheetFormatPr defaultColWidth="9.140625" defaultRowHeight="12.75"/>
  <cols>
    <col min="1" max="1" width="18.140625" style="1" customWidth="1"/>
    <col min="2" max="3" width="9.140625" style="1" customWidth="1"/>
    <col min="4" max="4" width="19.421875" style="1" customWidth="1"/>
    <col min="5" max="5" width="11.00390625" style="1" customWidth="1"/>
    <col min="6" max="16384" width="9.140625" style="1" customWidth="1"/>
  </cols>
  <sheetData>
    <row r="1" spans="1:7" ht="23.25">
      <c r="A1" s="2" t="s">
        <v>0</v>
      </c>
      <c r="C1" s="19"/>
      <c r="D1" s="19"/>
      <c r="E1" s="19"/>
      <c r="G1" s="33" t="s">
        <v>27</v>
      </c>
    </row>
    <row r="5" spans="1:7" ht="13.5">
      <c r="A5" s="27" t="s">
        <v>1</v>
      </c>
      <c r="B5" s="28" t="s">
        <v>2</v>
      </c>
      <c r="C5" s="28" t="s">
        <v>3</v>
      </c>
      <c r="D5" s="28" t="s">
        <v>4</v>
      </c>
      <c r="E5" s="38" t="s">
        <v>26</v>
      </c>
      <c r="F5" s="38" t="s">
        <v>5</v>
      </c>
      <c r="G5" s="28" t="s">
        <v>6</v>
      </c>
    </row>
    <row r="6" spans="1:7" ht="13.5">
      <c r="A6" s="29"/>
      <c r="B6" s="30" t="s">
        <v>7</v>
      </c>
      <c r="C6" s="31" t="s">
        <v>7</v>
      </c>
      <c r="D6" s="31" t="s">
        <v>8</v>
      </c>
      <c r="E6" s="60">
        <v>1</v>
      </c>
      <c r="F6" s="59" t="s">
        <v>9</v>
      </c>
      <c r="G6" s="32" t="s">
        <v>10</v>
      </c>
    </row>
    <row r="7" spans="1:7" ht="16.5" customHeight="1">
      <c r="A7" s="39" t="s">
        <v>28</v>
      </c>
      <c r="B7" s="40">
        <v>2</v>
      </c>
      <c r="C7" s="41">
        <v>70</v>
      </c>
      <c r="D7" s="42">
        <v>11.3</v>
      </c>
      <c r="E7" s="43">
        <f>D7/C7*$E$6</f>
        <v>0.16142857142857145</v>
      </c>
      <c r="F7" s="58">
        <f>D7/C7*B7</f>
        <v>0.3228571428571429</v>
      </c>
      <c r="G7" s="44">
        <v>40</v>
      </c>
    </row>
    <row r="8" spans="1:7" ht="16.5" customHeight="1">
      <c r="A8" s="45" t="s">
        <v>29</v>
      </c>
      <c r="B8" s="46">
        <v>2</v>
      </c>
      <c r="C8" s="47">
        <v>50</v>
      </c>
      <c r="D8" s="48">
        <v>10.2</v>
      </c>
      <c r="E8" s="49">
        <f aca="true" t="shared" si="0" ref="E8:E14">D8/C8*$E$6</f>
        <v>0.204</v>
      </c>
      <c r="F8" s="49">
        <f>D8/C8*B8</f>
        <v>0.408</v>
      </c>
      <c r="G8" s="50">
        <v>21</v>
      </c>
    </row>
    <row r="9" spans="1:7" ht="16.5" customHeight="1">
      <c r="A9" s="45" t="s">
        <v>11</v>
      </c>
      <c r="B9" s="46">
        <v>12</v>
      </c>
      <c r="C9" s="47">
        <v>150</v>
      </c>
      <c r="D9" s="48">
        <f>2.65-0.4</f>
        <v>2.25</v>
      </c>
      <c r="E9" s="49">
        <f t="shared" si="0"/>
        <v>0.015</v>
      </c>
      <c r="F9" s="49">
        <f aca="true" t="shared" si="1" ref="F9:F14">D9/C9*B9</f>
        <v>0.18</v>
      </c>
      <c r="G9" s="50">
        <v>0</v>
      </c>
    </row>
    <row r="10" spans="1:8" ht="16.5" customHeight="1">
      <c r="A10" s="61"/>
      <c r="B10" s="46"/>
      <c r="C10" s="47">
        <v>50</v>
      </c>
      <c r="D10" s="62"/>
      <c r="E10" s="49">
        <f t="shared" si="0"/>
        <v>0</v>
      </c>
      <c r="F10" s="49">
        <f t="shared" si="1"/>
        <v>0</v>
      </c>
      <c r="G10" s="50">
        <f>+C10*F10</f>
        <v>0</v>
      </c>
      <c r="H10" s="8"/>
    </row>
    <row r="11" spans="1:8" ht="16.5" customHeight="1">
      <c r="A11" s="45"/>
      <c r="B11" s="46"/>
      <c r="C11" s="47">
        <v>50</v>
      </c>
      <c r="D11" s="48"/>
      <c r="E11" s="49">
        <f t="shared" si="0"/>
        <v>0</v>
      </c>
      <c r="F11" s="49">
        <f t="shared" si="1"/>
        <v>0</v>
      </c>
      <c r="G11" s="50">
        <f>+C11*F11</f>
        <v>0</v>
      </c>
      <c r="H11" s="8"/>
    </row>
    <row r="12" spans="1:7" ht="16.5" customHeight="1">
      <c r="A12" s="45"/>
      <c r="B12" s="51"/>
      <c r="C12" s="47">
        <v>50</v>
      </c>
      <c r="D12" s="48"/>
      <c r="E12" s="49">
        <f t="shared" si="0"/>
        <v>0</v>
      </c>
      <c r="F12" s="49">
        <f t="shared" si="1"/>
        <v>0</v>
      </c>
      <c r="G12" s="50">
        <f>+C12*F12</f>
        <v>0</v>
      </c>
    </row>
    <row r="13" spans="1:7" ht="16.5" customHeight="1">
      <c r="A13" s="45"/>
      <c r="B13" s="51"/>
      <c r="C13" s="47">
        <v>50</v>
      </c>
      <c r="D13" s="48"/>
      <c r="E13" s="49">
        <f t="shared" si="0"/>
        <v>0</v>
      </c>
      <c r="F13" s="49">
        <f t="shared" si="1"/>
        <v>0</v>
      </c>
      <c r="G13" s="50">
        <f>+C13*F13</f>
        <v>0</v>
      </c>
    </row>
    <row r="14" spans="1:7" ht="16.5" customHeight="1">
      <c r="A14" s="52"/>
      <c r="B14" s="53"/>
      <c r="C14" s="54">
        <v>50</v>
      </c>
      <c r="D14" s="55"/>
      <c r="E14" s="56">
        <f t="shared" si="0"/>
        <v>0</v>
      </c>
      <c r="F14" s="56">
        <f t="shared" si="1"/>
        <v>0</v>
      </c>
      <c r="G14" s="57">
        <f>+C14*F14</f>
        <v>0</v>
      </c>
    </row>
    <row r="15" spans="1:7" ht="12.75">
      <c r="A15" s="3" t="s">
        <v>12</v>
      </c>
      <c r="B15" s="4">
        <f>SUM(B7:B14)</f>
        <v>16</v>
      </c>
      <c r="C15" s="5"/>
      <c r="D15" s="6"/>
      <c r="E15" s="21">
        <f>SUM(E7:E14)</f>
        <v>0.38042857142857145</v>
      </c>
      <c r="F15" s="21">
        <f>SUM(F7:F14)</f>
        <v>0.9108571428571428</v>
      </c>
      <c r="G15" s="20"/>
    </row>
    <row r="17" spans="1:3" ht="12.75">
      <c r="A17" s="1" t="s">
        <v>13</v>
      </c>
      <c r="B17" s="25">
        <f>+(B7*G7/100+B8*G8/100+B9*G9/100+B10*G10/100+B11*G11/100+B12*G12/100+B13*G13/100+B14*G14/100)/B15*100</f>
        <v>7.625</v>
      </c>
      <c r="C17" s="1" t="s">
        <v>10</v>
      </c>
    </row>
    <row r="20" spans="4:7" ht="12.75">
      <c r="D20" s="7" t="s">
        <v>14</v>
      </c>
      <c r="E20" s="34">
        <v>5</v>
      </c>
      <c r="F20" s="23">
        <f>+F22+F21</f>
        <v>124</v>
      </c>
      <c r="G20" s="8"/>
    </row>
    <row r="21" spans="4:7" ht="12.75">
      <c r="D21" s="9" t="s">
        <v>15</v>
      </c>
      <c r="E21" s="10">
        <f>+E20-E22</f>
        <v>0.967741935483871</v>
      </c>
      <c r="F21" s="22">
        <v>24</v>
      </c>
      <c r="G21" s="11"/>
    </row>
    <row r="22" spans="4:7" ht="12.75">
      <c r="D22" s="12" t="s">
        <v>16</v>
      </c>
      <c r="E22" s="13">
        <f>+E20*F22/F20</f>
        <v>4.032258064516129</v>
      </c>
      <c r="F22" s="23">
        <v>100</v>
      </c>
      <c r="G22" s="8"/>
    </row>
    <row r="23" spans="4:7" ht="12.75">
      <c r="D23" s="9" t="s">
        <v>17</v>
      </c>
      <c r="E23" s="10">
        <f>+F15</f>
        <v>0.9108571428571428</v>
      </c>
      <c r="F23" s="22"/>
      <c r="G23" s="11"/>
    </row>
    <row r="24" spans="1:7" ht="12.75">
      <c r="A24" s="14" t="s">
        <v>30</v>
      </c>
      <c r="B24" s="37">
        <v>0</v>
      </c>
      <c r="C24" s="8" t="s">
        <v>25</v>
      </c>
      <c r="D24" s="12" t="s">
        <v>18</v>
      </c>
      <c r="E24" s="15">
        <f>+E22-E23</f>
        <v>3.121400921658986</v>
      </c>
      <c r="F24" s="24">
        <f>+E24*F22/E22</f>
        <v>77.41074285714285</v>
      </c>
      <c r="G24" s="8"/>
    </row>
    <row r="25" spans="1:7" ht="12.75">
      <c r="A25" s="14"/>
      <c r="B25" s="16"/>
      <c r="C25" s="8"/>
      <c r="D25" s="9" t="s">
        <v>19</v>
      </c>
      <c r="E25" s="10">
        <f>+B26*B24/60</f>
        <v>0</v>
      </c>
      <c r="F25" s="25"/>
      <c r="G25" s="11"/>
    </row>
    <row r="26" spans="1:7" ht="12.75">
      <c r="A26" s="14" t="s">
        <v>31</v>
      </c>
      <c r="B26" s="37">
        <v>0</v>
      </c>
      <c r="C26" s="8" t="s">
        <v>20</v>
      </c>
      <c r="D26" s="1" t="s">
        <v>21</v>
      </c>
      <c r="E26" s="13">
        <f>+E24-E25</f>
        <v>3.121400921658986</v>
      </c>
      <c r="F26" s="26">
        <f>+E26*F24/E24</f>
        <v>77.41074285714285</v>
      </c>
      <c r="G26" s="8"/>
    </row>
    <row r="27" spans="1:7" ht="12.75">
      <c r="A27" s="17"/>
      <c r="D27" s="12" t="s">
        <v>22</v>
      </c>
      <c r="E27" s="35">
        <v>0</v>
      </c>
      <c r="F27" s="26"/>
      <c r="G27" s="8"/>
    </row>
    <row r="28" spans="1:7" ht="12.75">
      <c r="A28" s="14"/>
      <c r="B28" s="18"/>
      <c r="C28" s="8"/>
      <c r="D28" s="9" t="s">
        <v>23</v>
      </c>
      <c r="E28" s="36">
        <v>0</v>
      </c>
      <c r="F28" s="25"/>
      <c r="G28" s="11"/>
    </row>
    <row r="29" spans="4:7" ht="12.75">
      <c r="D29" s="1" t="s">
        <v>24</v>
      </c>
      <c r="E29" s="15">
        <f>+E26-E27-E28</f>
        <v>3.121400921658986</v>
      </c>
      <c r="F29" s="24">
        <f>+E29*F26/E26</f>
        <v>77.41074285714285</v>
      </c>
      <c r="G29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Selander</dc:creator>
  <cp:keywords/>
  <dc:description/>
  <cp:lastModifiedBy>Kai Selander</cp:lastModifiedBy>
  <cp:lastPrinted>1999-02-25T18:36:15Z</cp:lastPrinted>
  <dcterms:created xsi:type="dcterms:W3CDTF">1999-02-25T18:22:00Z</dcterms:created>
  <dcterms:modified xsi:type="dcterms:W3CDTF">2017-05-31T08:51:05Z</dcterms:modified>
  <cp:category/>
  <cp:version/>
  <cp:contentType/>
  <cp:contentStatus/>
</cp:coreProperties>
</file>